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acquies Documents\CIL Reports\"/>
    </mc:Choice>
  </mc:AlternateContent>
  <xr:revisionPtr revIDLastSave="0" documentId="8_{4C74D253-32D2-49D5-8CF9-E88C249A0D42}" xr6:coauthVersionLast="47" xr6:coauthVersionMax="47" xr10:uidLastSave="{00000000-0000-0000-0000-000000000000}"/>
  <bookViews>
    <workbookView xWindow="-120" yWindow="-120" windowWidth="29040" windowHeight="15840" activeTab="2" xr2:uid="{22625CE5-D60B-49B5-A807-90894BDCE911}"/>
  </bookViews>
  <sheets>
    <sheet name="2021_22" sheetId="3" r:id="rId1"/>
    <sheet name="2022_23" sheetId="2" r:id="rId2"/>
    <sheet name="2023_24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9" i="1"/>
  <c r="B29" i="1"/>
  <c r="C27" i="1"/>
  <c r="C26" i="1"/>
  <c r="C25" i="1"/>
  <c r="B25" i="1"/>
  <c r="E24" i="1"/>
  <c r="D24" i="1"/>
  <c r="C24" i="1"/>
  <c r="E23" i="1"/>
  <c r="D23" i="1"/>
  <c r="C23" i="1"/>
  <c r="E22" i="1"/>
  <c r="D22" i="1"/>
  <c r="C22" i="1"/>
  <c r="B18" i="1"/>
  <c r="B9" i="1"/>
  <c r="C27" i="2"/>
  <c r="B27" i="2"/>
  <c r="C26" i="2"/>
  <c r="B26" i="2"/>
  <c r="C25" i="2"/>
  <c r="B25" i="2"/>
  <c r="C24" i="2"/>
  <c r="B24" i="2"/>
  <c r="C23" i="2"/>
  <c r="B23" i="2"/>
  <c r="E21" i="2"/>
  <c r="D21" i="2"/>
  <c r="C21" i="2"/>
  <c r="B17" i="2"/>
  <c r="B8" i="2"/>
  <c r="B26" i="3"/>
  <c r="B23" i="3"/>
  <c r="B17" i="3"/>
  <c r="B8" i="3"/>
</calcChain>
</file>

<file path=xl/sharedStrings.xml><?xml version="1.0" encoding="utf-8"?>
<sst xmlns="http://schemas.openxmlformats.org/spreadsheetml/2006/main" count="127" uniqueCount="42">
  <si>
    <t>The report must include:</t>
  </si>
  <si>
    <t>Amount</t>
  </si>
  <si>
    <t>Date</t>
  </si>
  <si>
    <t>Source</t>
  </si>
  <si>
    <t>1. the total CIL receipts for the reported year</t>
  </si>
  <si>
    <t>20/00359/REM</t>
  </si>
  <si>
    <t>[ADD ADDITONAL ROWS AS REQUIRED]</t>
  </si>
  <si>
    <t>Total</t>
  </si>
  <si>
    <r>
      <t xml:space="preserve">2. summary </t>
    </r>
    <r>
      <rPr>
        <b/>
        <sz val="11"/>
        <color theme="1"/>
        <rFont val="Calibri"/>
        <family val="2"/>
        <scheme val="minor"/>
      </rPr>
      <t xml:space="preserve">details of CIL expenditure during the reported year </t>
    </r>
    <r>
      <rPr>
        <sz val="11"/>
        <color theme="1"/>
        <rFont val="Calibri"/>
        <family val="2"/>
        <scheme val="minor"/>
      </rPr>
      <t>including:</t>
    </r>
  </si>
  <si>
    <t>Item</t>
  </si>
  <si>
    <t>Purpose</t>
  </si>
  <si>
    <t>Supplier</t>
  </si>
  <si>
    <t>3. the total CIL expenditure for the reported year</t>
  </si>
  <si>
    <t>From</t>
  </si>
  <si>
    <r>
      <t xml:space="preserve">4. the total amount of CIL receipts </t>
    </r>
    <r>
      <rPr>
        <b/>
        <sz val="11"/>
        <color theme="1"/>
        <rFont val="Calibri"/>
        <family val="2"/>
        <scheme val="minor"/>
      </rPr>
      <t>for the reported year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</si>
  <si>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>5. the total amount of CIL receipts f</t>
    </r>
    <r>
      <rPr>
        <b/>
        <sz val="11"/>
        <color theme="1"/>
        <rFont val="Calibri"/>
        <family val="2"/>
        <scheme val="minor"/>
      </rPr>
      <t>rom previous years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</si>
  <si>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 xml:space="preserve">6. details of any </t>
    </r>
    <r>
      <rPr>
        <b/>
        <sz val="11"/>
        <color theme="1"/>
        <rFont val="Calibri"/>
        <family val="2"/>
        <scheme val="minor"/>
      </rPr>
      <t>notices received</t>
    </r>
    <r>
      <rPr>
        <sz val="11"/>
        <color theme="1"/>
        <rFont val="Calibri"/>
        <family val="2"/>
        <scheme val="minor"/>
      </rPr>
      <t xml:space="preserve"> in accordance with regulation 59E, including:</t>
    </r>
  </si>
  <si>
    <t>the total value of CIL receipts subject to notices served in accordance with regulation 59E during the reported year</t>
  </si>
  <si>
    <t>the total value of CIL receipts subject to a notice served in accordance with regulation 59E in any year that has not been paid to the relevant charging authority by the end of the reported year</t>
  </si>
  <si>
    <t>Preparing the report for financial year 2022/23</t>
  </si>
  <si>
    <t>Source [e.g. 20/00359/REM]</t>
  </si>
  <si>
    <t>NONE</t>
  </si>
  <si>
    <t>Sub-Total</t>
  </si>
  <si>
    <t>22/00553/REM 1 of 3</t>
  </si>
  <si>
    <t>22/00355/REM 1 of 3</t>
  </si>
  <si>
    <t>22/00553/REM 2 of 3</t>
  </si>
  <si>
    <t>20/00359/REM 1 of 3</t>
  </si>
  <si>
    <t>20/00359/REM 2 of 3</t>
  </si>
  <si>
    <t>20/00359/REM 3 of 3</t>
  </si>
  <si>
    <t>Preparing the report for financial year 2023/24</t>
  </si>
  <si>
    <t xml:space="preserve">Waterwells Floodlights </t>
  </si>
  <si>
    <t>Floodlights</t>
  </si>
  <si>
    <t>Change to LED Floodlights</t>
  </si>
  <si>
    <t>Christy Floodlighting</t>
  </si>
  <si>
    <t>Preparing the report for financial year 2021/22</t>
  </si>
  <si>
    <t>22/00553/REM</t>
  </si>
  <si>
    <t>Defibrillator</t>
  </si>
  <si>
    <t>2 x Defibs for Kingsway Sports Pavilion and Waterwells Sports Centre</t>
  </si>
  <si>
    <t>SWAS</t>
  </si>
  <si>
    <t>Tractor</t>
  </si>
  <si>
    <t>Costs towards Tractor for Kingsway Sports Pavilion - £11000.00 raised by grants</t>
  </si>
  <si>
    <t>RT Machinery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</si>
</sst>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2"/>
      <color theme="3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3" fillId="0" borderId="4" xfId="0" applyFont="1" applyBorder="1"/>
    <xf numFmtId="0" fontId="0" fillId="3" borderId="1" xfId="0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164" fontId="0" fillId="4" borderId="1" xfId="0" applyNumberFormat="1" applyFill="1" applyBorder="1" applyAlignment="1">
      <alignment horizontal="left"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164" fontId="0" fillId="4" borderId="7" xfId="0" applyNumberForma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164" fontId="0" fillId="3" borderId="6" xfId="0" applyNumberForma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/>
    </xf>
    <xf numFmtId="164" fontId="0" fillId="0" borderId="0" xfId="0" applyNumberFormat="1" applyAlignment="1">
      <alignment horizontal="left" vertical="top" wrapText="1"/>
    </xf>
    <xf numFmtId="0" fontId="3" fillId="0" borderId="12" xfId="0" applyFont="1" applyBorder="1"/>
    <xf numFmtId="164" fontId="0" fillId="0" borderId="6" xfId="0" applyNumberForma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164" fontId="1" fillId="3" borderId="6" xfId="0" applyNumberFormat="1" applyFont="1" applyFill="1" applyBorder="1" applyAlignment="1">
      <alignment horizontal="left" vertical="top"/>
    </xf>
    <xf numFmtId="164" fontId="1" fillId="0" borderId="6" xfId="0" applyNumberFormat="1" applyFont="1" applyBorder="1" applyAlignment="1">
      <alignment horizontal="left" vertical="top"/>
    </xf>
    <xf numFmtId="0" fontId="0" fillId="3" borderId="5" xfId="0" applyFill="1" applyBorder="1" applyAlignment="1">
      <alignment horizontal="left" vertical="top" wrapText="1"/>
    </xf>
    <xf numFmtId="14" fontId="0" fillId="4" borderId="7" xfId="0" applyNumberFormat="1" applyFill="1" applyBorder="1" applyAlignment="1">
      <alignment horizontal="left" vertical="top"/>
    </xf>
    <xf numFmtId="164" fontId="0" fillId="3" borderId="13" xfId="0" applyNumberFormat="1" applyFill="1" applyBorder="1" applyAlignment="1">
      <alignment horizontal="left" vertical="top"/>
    </xf>
    <xf numFmtId="164" fontId="0" fillId="4" borderId="10" xfId="0" applyNumberFormat="1" applyFill="1" applyBorder="1" applyAlignment="1">
      <alignment horizontal="left" vertical="top"/>
    </xf>
    <xf numFmtId="14" fontId="0" fillId="4" borderId="11" xfId="0" applyNumberFormat="1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/>
    </xf>
    <xf numFmtId="164" fontId="3" fillId="0" borderId="10" xfId="0" applyNumberFormat="1" applyFont="1" applyBorder="1" applyAlignment="1">
      <alignment horizontal="left" vertical="top" wrapText="1"/>
    </xf>
    <xf numFmtId="14" fontId="3" fillId="0" borderId="11" xfId="0" applyNumberFormat="1" applyFont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left" vertical="top" wrapText="1"/>
    </xf>
    <xf numFmtId="14" fontId="3" fillId="0" borderId="15" xfId="0" applyNumberFormat="1" applyFont="1" applyBorder="1" applyAlignment="1">
      <alignment horizontal="left" vertical="top" wrapText="1"/>
    </xf>
    <xf numFmtId="0" fontId="3" fillId="0" borderId="16" xfId="0" applyFont="1" applyBorder="1" applyAlignment="1">
      <alignment vertical="top"/>
    </xf>
    <xf numFmtId="164" fontId="0" fillId="0" borderId="13" xfId="0" applyNumberFormat="1" applyBorder="1" applyAlignment="1">
      <alignment horizontal="left" vertical="top"/>
    </xf>
    <xf numFmtId="0" fontId="3" fillId="0" borderId="1" xfId="0" applyFont="1" applyBorder="1"/>
    <xf numFmtId="0" fontId="4" fillId="0" borderId="0" xfId="0" applyFont="1" applyAlignment="1">
      <alignment horizontal="left" vertical="top" wrapText="1"/>
    </xf>
    <xf numFmtId="0" fontId="1" fillId="3" borderId="18" xfId="0" applyFont="1" applyFill="1" applyBorder="1" applyAlignment="1">
      <alignment horizontal="right" vertical="top"/>
    </xf>
    <xf numFmtId="164" fontId="0" fillId="3" borderId="19" xfId="0" applyNumberFormat="1" applyFill="1" applyBorder="1" applyAlignment="1">
      <alignment horizontal="left" vertical="top"/>
    </xf>
    <xf numFmtId="0" fontId="0" fillId="3" borderId="20" xfId="0" applyFill="1" applyBorder="1" applyAlignment="1">
      <alignment horizontal="left" vertical="top" wrapText="1"/>
    </xf>
    <xf numFmtId="164" fontId="0" fillId="4" borderId="21" xfId="0" applyNumberFormat="1" applyFill="1" applyBorder="1" applyAlignment="1">
      <alignment horizontal="left" vertical="top"/>
    </xf>
    <xf numFmtId="0" fontId="0" fillId="3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/>
    </xf>
    <xf numFmtId="164" fontId="1" fillId="2" borderId="7" xfId="0" applyNumberFormat="1" applyFont="1" applyFill="1" applyBorder="1" applyAlignment="1">
      <alignment horizontal="left" vertical="top"/>
    </xf>
    <xf numFmtId="14" fontId="1" fillId="2" borderId="7" xfId="0" applyNumberFormat="1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right" vertical="top"/>
    </xf>
    <xf numFmtId="164" fontId="0" fillId="3" borderId="25" xfId="0" applyNumberFormat="1" applyFill="1" applyBorder="1" applyAlignment="1">
      <alignment horizontal="left" vertical="top"/>
    </xf>
    <xf numFmtId="164" fontId="0" fillId="0" borderId="25" xfId="0" applyNumberFormat="1" applyBorder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164" fontId="3" fillId="3" borderId="2" xfId="0" applyNumberFormat="1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left" vertical="top"/>
    </xf>
    <xf numFmtId="164" fontId="3" fillId="3" borderId="26" xfId="0" applyNumberFormat="1" applyFont="1" applyFill="1" applyBorder="1" applyAlignment="1">
      <alignment horizontal="left" vertical="top" wrapText="1"/>
    </xf>
    <xf numFmtId="14" fontId="3" fillId="3" borderId="7" xfId="0" applyNumberFormat="1" applyFont="1" applyFill="1" applyBorder="1" applyAlignment="1">
      <alignment horizontal="left" vertical="top" wrapText="1"/>
    </xf>
    <xf numFmtId="0" fontId="3" fillId="0" borderId="27" xfId="0" applyFont="1" applyBorder="1" applyAlignment="1">
      <alignment vertical="top"/>
    </xf>
    <xf numFmtId="164" fontId="0" fillId="4" borderId="17" xfId="0" applyNumberForma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/>
    </xf>
    <xf numFmtId="164" fontId="0" fillId="4" borderId="18" xfId="0" applyNumberForma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164" fontId="3" fillId="3" borderId="14" xfId="0" applyNumberFormat="1" applyFont="1" applyFill="1" applyBorder="1" applyAlignment="1">
      <alignment horizontal="left" vertical="top" wrapText="1"/>
    </xf>
    <xf numFmtId="14" fontId="3" fillId="3" borderId="15" xfId="0" applyNumberFormat="1" applyFont="1" applyFill="1" applyBorder="1" applyAlignment="1">
      <alignment horizontal="left" vertical="top" wrapText="1"/>
    </xf>
    <xf numFmtId="0" fontId="3" fillId="0" borderId="16" xfId="0" applyFont="1" applyBorder="1"/>
    <xf numFmtId="164" fontId="6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/>
    <xf numFmtId="0" fontId="3" fillId="0" borderId="4" xfId="0" applyFont="1" applyBorder="1" applyAlignment="1">
      <alignment vertical="top"/>
    </xf>
    <xf numFmtId="0" fontId="0" fillId="3" borderId="8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4" fontId="0" fillId="4" borderId="9" xfId="0" applyNumberFormat="1" applyFill="1" applyBorder="1" applyAlignment="1">
      <alignment horizontal="left" vertical="top"/>
    </xf>
    <xf numFmtId="164" fontId="0" fillId="3" borderId="28" xfId="0" applyNumberForma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64" fontId="0" fillId="4" borderId="5" xfId="0" applyNumberFormat="1" applyFill="1" applyBorder="1" applyAlignment="1">
      <alignment horizontal="left" vertical="top"/>
    </xf>
    <xf numFmtId="164" fontId="0" fillId="4" borderId="8" xfId="0" applyNumberFormat="1" applyFill="1" applyBorder="1" applyAlignment="1">
      <alignment horizontal="left" vertical="top"/>
    </xf>
    <xf numFmtId="164" fontId="1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49F1-6E95-4889-AFC1-3E88A6296463}">
  <dimension ref="A2:G31"/>
  <sheetViews>
    <sheetView showGridLines="0" workbookViewId="0">
      <selection activeCell="A20" sqref="A20"/>
    </sheetView>
  </sheetViews>
  <sheetFormatPr defaultColWidth="9.140625" defaultRowHeight="15" x14ac:dyDescent="0.25"/>
  <cols>
    <col min="1" max="1" width="71.140625" style="5" customWidth="1"/>
    <col min="2" max="2" width="19.85546875" style="2" customWidth="1"/>
    <col min="3" max="3" width="19.85546875" style="3" customWidth="1"/>
    <col min="4" max="5" width="19.85546875" style="4" customWidth="1"/>
    <col min="6" max="7" width="20.5703125" style="4" customWidth="1"/>
    <col min="8" max="16384" width="9.140625" style="4"/>
  </cols>
  <sheetData>
    <row r="2" spans="1:7" ht="23.25" x14ac:dyDescent="0.25">
      <c r="A2" s="1" t="s">
        <v>34</v>
      </c>
    </row>
    <row r="4" spans="1:7" x14ac:dyDescent="0.25">
      <c r="A4" s="5" t="s">
        <v>0</v>
      </c>
    </row>
    <row r="5" spans="1:7" x14ac:dyDescent="0.25">
      <c r="B5" s="6" t="s">
        <v>1</v>
      </c>
      <c r="C5" s="7" t="s">
        <v>2</v>
      </c>
      <c r="D5" s="8" t="s">
        <v>3</v>
      </c>
    </row>
    <row r="6" spans="1:7" ht="16.5" thickBot="1" x14ac:dyDescent="0.3">
      <c r="A6" s="9" t="s">
        <v>4</v>
      </c>
      <c r="B6" s="60">
        <v>4466.2905000000001</v>
      </c>
      <c r="C6" s="61">
        <v>44314</v>
      </c>
      <c r="D6" s="10" t="s">
        <v>5</v>
      </c>
    </row>
    <row r="7" spans="1:7" ht="16.5" thickBot="1" x14ac:dyDescent="0.3">
      <c r="A7" s="11" t="s">
        <v>6</v>
      </c>
      <c r="B7" s="60">
        <v>20098.308000000001</v>
      </c>
      <c r="C7" s="61">
        <v>44497</v>
      </c>
      <c r="D7" s="10" t="s">
        <v>5</v>
      </c>
    </row>
    <row r="8" spans="1:7" ht="16.5" thickBot="1" x14ac:dyDescent="0.3">
      <c r="A8" s="12" t="s">
        <v>7</v>
      </c>
      <c r="B8" s="62">
        <f>SUM(B6:B7)</f>
        <v>24564.5985</v>
      </c>
      <c r="C8" s="4"/>
    </row>
    <row r="9" spans="1:7" x14ac:dyDescent="0.25">
      <c r="A9" s="13"/>
      <c r="B9" s="4"/>
      <c r="C9" s="4"/>
    </row>
    <row r="10" spans="1:7" x14ac:dyDescent="0.25">
      <c r="A10" s="11" t="s">
        <v>8</v>
      </c>
      <c r="B10" s="6" t="s">
        <v>1</v>
      </c>
      <c r="C10" s="7" t="s">
        <v>2</v>
      </c>
      <c r="D10" s="8" t="s">
        <v>3</v>
      </c>
      <c r="E10" s="8" t="s">
        <v>9</v>
      </c>
      <c r="F10" s="8" t="s">
        <v>10</v>
      </c>
      <c r="G10" s="8" t="s">
        <v>11</v>
      </c>
    </row>
    <row r="11" spans="1:7" x14ac:dyDescent="0.25">
      <c r="A11" s="11"/>
      <c r="B11" s="14"/>
      <c r="C11" s="15"/>
      <c r="D11" s="16"/>
      <c r="E11" s="16"/>
      <c r="F11" s="16"/>
      <c r="G11" s="16"/>
    </row>
    <row r="12" spans="1:7" x14ac:dyDescent="0.25">
      <c r="A12" s="11"/>
      <c r="B12" s="14"/>
      <c r="C12" s="15"/>
      <c r="D12" s="16"/>
      <c r="E12" s="16"/>
      <c r="F12" s="16"/>
      <c r="G12" s="16"/>
    </row>
    <row r="13" spans="1:7" x14ac:dyDescent="0.25">
      <c r="A13" s="11"/>
      <c r="B13" s="14"/>
      <c r="C13" s="15"/>
      <c r="D13" s="16"/>
      <c r="E13" s="16"/>
      <c r="F13" s="16"/>
      <c r="G13" s="16"/>
    </row>
    <row r="14" spans="1:7" x14ac:dyDescent="0.25">
      <c r="A14" s="11"/>
      <c r="B14" s="14"/>
      <c r="C14" s="15"/>
      <c r="D14" s="16"/>
      <c r="E14" s="16"/>
      <c r="F14" s="16"/>
      <c r="G14" s="16"/>
    </row>
    <row r="15" spans="1:7" x14ac:dyDescent="0.25">
      <c r="A15" s="11"/>
      <c r="B15" s="14"/>
      <c r="C15" s="15"/>
      <c r="D15" s="16"/>
      <c r="E15" s="16"/>
      <c r="F15" s="16"/>
      <c r="G15" s="16"/>
    </row>
    <row r="16" spans="1:7" ht="15.75" thickBot="1" x14ac:dyDescent="0.3">
      <c r="A16" s="11" t="s">
        <v>6</v>
      </c>
      <c r="B16" s="17"/>
      <c r="C16" s="15"/>
      <c r="D16" s="16"/>
      <c r="E16" s="16"/>
      <c r="F16" s="16"/>
      <c r="G16" s="16"/>
    </row>
    <row r="17" spans="1:5" ht="15.75" thickBot="1" x14ac:dyDescent="0.3">
      <c r="A17" s="18" t="s">
        <v>12</v>
      </c>
      <c r="B17" s="19">
        <f>SUM(B11:B16)</f>
        <v>0</v>
      </c>
    </row>
    <row r="18" spans="1:5" x14ac:dyDescent="0.25">
      <c r="A18" s="20"/>
    </row>
    <row r="19" spans="1:5" x14ac:dyDescent="0.25">
      <c r="A19" s="20"/>
      <c r="C19" s="83" t="s">
        <v>13</v>
      </c>
      <c r="D19" s="83"/>
      <c r="E19" s="83"/>
    </row>
    <row r="20" spans="1:5" x14ac:dyDescent="0.25">
      <c r="B20" s="6" t="s">
        <v>1</v>
      </c>
      <c r="C20" s="7" t="s">
        <v>1</v>
      </c>
      <c r="D20" s="8" t="s">
        <v>2</v>
      </c>
      <c r="E20" s="8" t="s">
        <v>3</v>
      </c>
    </row>
    <row r="21" spans="1:5" ht="30.75" thickBot="1" x14ac:dyDescent="0.3">
      <c r="A21" s="11" t="s">
        <v>14</v>
      </c>
      <c r="B21" s="14"/>
      <c r="C21" s="60">
        <v>4466.2905000000001</v>
      </c>
      <c r="D21" s="61">
        <v>44314</v>
      </c>
      <c r="E21" s="78" t="s">
        <v>5</v>
      </c>
    </row>
    <row r="22" spans="1:5" ht="16.5" thickBot="1" x14ac:dyDescent="0.3">
      <c r="A22" s="11" t="s">
        <v>6</v>
      </c>
      <c r="B22" s="21"/>
      <c r="C22" s="60">
        <v>20098.308000000001</v>
      </c>
      <c r="D22" s="61">
        <v>44497</v>
      </c>
      <c r="E22" s="10" t="s">
        <v>5</v>
      </c>
    </row>
    <row r="23" spans="1:5" ht="15.75" thickBot="1" x14ac:dyDescent="0.3">
      <c r="A23" s="12" t="s">
        <v>7</v>
      </c>
      <c r="B23" s="19">
        <f>SUM(B21:B22)</f>
        <v>0</v>
      </c>
      <c r="C23" s="79"/>
      <c r="D23" s="80"/>
      <c r="E23" s="80"/>
    </row>
    <row r="24" spans="1:5" ht="30.75" thickBot="1" x14ac:dyDescent="0.3">
      <c r="A24" s="11" t="s">
        <v>15</v>
      </c>
      <c r="B24" s="81"/>
      <c r="C24" s="35"/>
      <c r="D24" s="36"/>
      <c r="E24" s="78"/>
    </row>
    <row r="25" spans="1:5" ht="15.75" thickBot="1" x14ac:dyDescent="0.3">
      <c r="A25" s="11" t="s">
        <v>6</v>
      </c>
      <c r="B25" s="21"/>
      <c r="C25" s="80"/>
      <c r="D25" s="80"/>
      <c r="E25" s="80"/>
    </row>
    <row r="26" spans="1:5" x14ac:dyDescent="0.25">
      <c r="A26" s="12" t="s">
        <v>7</v>
      </c>
      <c r="B26" s="82">
        <f>SUM(B24:B25)</f>
        <v>0</v>
      </c>
      <c r="C26" s="4"/>
    </row>
    <row r="27" spans="1:5" s="5" customFormat="1" ht="74.45" customHeight="1" x14ac:dyDescent="0.25">
      <c r="A27" s="11" t="s">
        <v>16</v>
      </c>
      <c r="B27" s="84" t="s">
        <v>17</v>
      </c>
      <c r="C27" s="84"/>
      <c r="D27" s="85" t="s">
        <v>18</v>
      </c>
      <c r="E27" s="85"/>
    </row>
    <row r="28" spans="1:5" x14ac:dyDescent="0.25">
      <c r="B28" s="86"/>
      <c r="C28" s="87"/>
      <c r="D28" s="86"/>
      <c r="E28" s="87"/>
    </row>
    <row r="31" spans="1:5" x14ac:dyDescent="0.25">
      <c r="B31" s="22"/>
    </row>
  </sheetData>
  <mergeCells count="5">
    <mergeCell ref="C19:E19"/>
    <mergeCell ref="B27:C27"/>
    <mergeCell ref="D27:E27"/>
    <mergeCell ref="B28:C28"/>
    <mergeCell ref="D28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8498-BD98-4D0C-A3E3-7B77219DB315}">
  <dimension ref="A2:G32"/>
  <sheetViews>
    <sheetView showGridLines="0" zoomScale="90" zoomScaleNormal="90" workbookViewId="0">
      <selection activeCell="C26" sqref="C26"/>
    </sheetView>
  </sheetViews>
  <sheetFormatPr defaultColWidth="9.140625" defaultRowHeight="15" x14ac:dyDescent="0.25"/>
  <cols>
    <col min="1" max="1" width="71.140625" style="5" customWidth="1"/>
    <col min="2" max="2" width="19.85546875" style="2" customWidth="1"/>
    <col min="3" max="3" width="19.85546875" style="3" customWidth="1"/>
    <col min="4" max="5" width="20.85546875" style="4" bestFit="1" customWidth="1"/>
    <col min="6" max="7" width="20.5703125" style="4" customWidth="1"/>
    <col min="8" max="16384" width="9.140625" style="4"/>
  </cols>
  <sheetData>
    <row r="2" spans="1:7" ht="23.25" x14ac:dyDescent="0.25">
      <c r="A2" s="1" t="s">
        <v>19</v>
      </c>
    </row>
    <row r="4" spans="1:7" x14ac:dyDescent="0.25">
      <c r="A4" s="5" t="s">
        <v>0</v>
      </c>
    </row>
    <row r="5" spans="1:7" x14ac:dyDescent="0.25">
      <c r="B5" s="6" t="s">
        <v>1</v>
      </c>
      <c r="C5" s="7" t="s">
        <v>2</v>
      </c>
      <c r="D5" s="8" t="s">
        <v>3</v>
      </c>
    </row>
    <row r="6" spans="1:7" ht="16.5" thickBot="1" x14ac:dyDescent="0.3">
      <c r="A6" s="9" t="s">
        <v>4</v>
      </c>
      <c r="B6" s="60">
        <v>20098.308000000001</v>
      </c>
      <c r="C6" s="61">
        <v>44679</v>
      </c>
      <c r="D6" s="10" t="s">
        <v>28</v>
      </c>
    </row>
    <row r="7" spans="1:7" ht="16.5" thickBot="1" x14ac:dyDescent="0.3">
      <c r="A7" s="11" t="s">
        <v>6</v>
      </c>
      <c r="B7" s="60"/>
      <c r="C7" s="61"/>
      <c r="D7" s="10"/>
    </row>
    <row r="8" spans="1:7" ht="16.5" thickBot="1" x14ac:dyDescent="0.3">
      <c r="A8" s="12" t="s">
        <v>7</v>
      </c>
      <c r="B8" s="62">
        <f>SUM(B6:B7)</f>
        <v>20098.308000000001</v>
      </c>
      <c r="C8" s="4"/>
    </row>
    <row r="9" spans="1:7" x14ac:dyDescent="0.25">
      <c r="A9" s="13"/>
      <c r="B9" s="4"/>
      <c r="C9" s="4"/>
    </row>
    <row r="10" spans="1:7" x14ac:dyDescent="0.25">
      <c r="A10" s="11" t="s">
        <v>8</v>
      </c>
      <c r="B10" s="6" t="s">
        <v>1</v>
      </c>
      <c r="C10" s="7" t="s">
        <v>2</v>
      </c>
      <c r="D10" s="8" t="s">
        <v>3</v>
      </c>
      <c r="E10" s="8" t="s">
        <v>9</v>
      </c>
      <c r="F10" s="8" t="s">
        <v>10</v>
      </c>
      <c r="G10" s="8" t="s">
        <v>11</v>
      </c>
    </row>
    <row r="11" spans="1:7" x14ac:dyDescent="0.25">
      <c r="A11" s="11" t="s">
        <v>30</v>
      </c>
      <c r="B11" s="14">
        <v>4466.29</v>
      </c>
      <c r="C11" s="15">
        <v>44985</v>
      </c>
      <c r="D11" s="16" t="s">
        <v>5</v>
      </c>
      <c r="E11" s="16" t="s">
        <v>31</v>
      </c>
      <c r="F11" s="16" t="s">
        <v>32</v>
      </c>
      <c r="G11" s="16" t="s">
        <v>33</v>
      </c>
    </row>
    <row r="12" spans="1:7" x14ac:dyDescent="0.25">
      <c r="A12" s="11"/>
      <c r="B12" s="14">
        <v>11126.47</v>
      </c>
      <c r="C12" s="15">
        <v>44985</v>
      </c>
      <c r="D12" s="16" t="s">
        <v>5</v>
      </c>
      <c r="E12" s="16" t="s">
        <v>31</v>
      </c>
      <c r="F12" s="16" t="s">
        <v>32</v>
      </c>
      <c r="G12" s="16" t="s">
        <v>33</v>
      </c>
    </row>
    <row r="13" spans="1:7" x14ac:dyDescent="0.25">
      <c r="A13" s="11"/>
      <c r="B13" s="14"/>
      <c r="C13" s="15"/>
      <c r="D13" s="16"/>
      <c r="E13" s="16"/>
      <c r="F13" s="16"/>
      <c r="G13" s="16"/>
    </row>
    <row r="14" spans="1:7" x14ac:dyDescent="0.25">
      <c r="A14" s="11"/>
      <c r="B14" s="14"/>
      <c r="C14" s="15"/>
      <c r="D14" s="16"/>
      <c r="E14" s="16"/>
      <c r="F14" s="16"/>
      <c r="G14" s="16"/>
    </row>
    <row r="15" spans="1:7" x14ac:dyDescent="0.25">
      <c r="A15" s="11"/>
      <c r="B15" s="14"/>
      <c r="C15" s="15"/>
      <c r="D15" s="16"/>
      <c r="E15" s="16"/>
      <c r="F15" s="16"/>
      <c r="G15" s="16"/>
    </row>
    <row r="16" spans="1:7" ht="15.75" thickBot="1" x14ac:dyDescent="0.3">
      <c r="A16" s="11" t="s">
        <v>6</v>
      </c>
      <c r="B16" s="17"/>
      <c r="C16" s="15"/>
      <c r="D16" s="16"/>
      <c r="E16" s="16"/>
      <c r="F16" s="16"/>
      <c r="G16" s="16"/>
    </row>
    <row r="17" spans="1:5" ht="15.75" thickBot="1" x14ac:dyDescent="0.3">
      <c r="A17" s="18" t="s">
        <v>12</v>
      </c>
      <c r="B17" s="19">
        <f>SUM(B11:B16)</f>
        <v>15592.759999999998</v>
      </c>
    </row>
    <row r="18" spans="1:5" x14ac:dyDescent="0.25">
      <c r="A18" s="20"/>
    </row>
    <row r="19" spans="1:5" x14ac:dyDescent="0.25">
      <c r="A19" s="20"/>
      <c r="C19" s="83" t="s">
        <v>13</v>
      </c>
      <c r="D19" s="83"/>
      <c r="E19" s="83"/>
    </row>
    <row r="20" spans="1:5" x14ac:dyDescent="0.25">
      <c r="B20" s="6" t="s">
        <v>1</v>
      </c>
      <c r="C20" s="7" t="s">
        <v>1</v>
      </c>
      <c r="D20" s="8" t="s">
        <v>2</v>
      </c>
      <c r="E20" s="8" t="s">
        <v>3</v>
      </c>
    </row>
    <row r="21" spans="1:5" ht="30" x14ac:dyDescent="0.25">
      <c r="A21" s="11" t="s">
        <v>14</v>
      </c>
      <c r="B21" s="14">
        <v>20098.310000000001</v>
      </c>
      <c r="C21" s="63">
        <f>B6</f>
        <v>20098.308000000001</v>
      </c>
      <c r="D21" s="64">
        <f t="shared" ref="D21:E21" si="0">C6</f>
        <v>44679</v>
      </c>
      <c r="E21" s="65" t="str">
        <f t="shared" si="0"/>
        <v>20/00359/REM 3 of 3</v>
      </c>
    </row>
    <row r="22" spans="1:5" ht="16.5" thickBot="1" x14ac:dyDescent="0.3">
      <c r="A22" s="11" t="s">
        <v>6</v>
      </c>
      <c r="B22" s="66"/>
      <c r="C22" s="67"/>
      <c r="D22" s="68"/>
      <c r="E22" s="44"/>
    </row>
    <row r="23" spans="1:5" ht="15.75" thickBot="1" x14ac:dyDescent="0.3">
      <c r="A23" s="12" t="s">
        <v>22</v>
      </c>
      <c r="B23" s="19">
        <f>SUM(B21:B22)</f>
        <v>20098.310000000001</v>
      </c>
      <c r="C23" s="69">
        <f>SUM(C21:C22)</f>
        <v>20098.308000000001</v>
      </c>
    </row>
    <row r="24" spans="1:5" ht="30" x14ac:dyDescent="0.25">
      <c r="A24" s="11" t="s">
        <v>15</v>
      </c>
      <c r="B24" s="70">
        <f>SUM(C24-B11)</f>
        <v>5.0000000010186341E-4</v>
      </c>
      <c r="C24" s="67">
        <f>'2021_22'!C21</f>
        <v>4466.2905000000001</v>
      </c>
      <c r="D24" s="68">
        <v>44314</v>
      </c>
      <c r="E24" s="71" t="s">
        <v>26</v>
      </c>
    </row>
    <row r="25" spans="1:5" ht="16.5" thickBot="1" x14ac:dyDescent="0.3">
      <c r="A25" s="11" t="s">
        <v>6</v>
      </c>
      <c r="B25" s="17">
        <f>SUM(C25-B12)</f>
        <v>8971.8380000000016</v>
      </c>
      <c r="C25" s="72">
        <f>'2021_22'!C22</f>
        <v>20098.308000000001</v>
      </c>
      <c r="D25" s="73">
        <v>44497</v>
      </c>
      <c r="E25" s="74" t="s">
        <v>27</v>
      </c>
    </row>
    <row r="26" spans="1:5" ht="16.5" thickBot="1" x14ac:dyDescent="0.3">
      <c r="A26" s="12" t="s">
        <v>22</v>
      </c>
      <c r="B26" s="24">
        <f>SUM(B24:B25)</f>
        <v>8971.8385000000017</v>
      </c>
      <c r="C26" s="75">
        <f>SUM(C24:C25)</f>
        <v>24564.5985</v>
      </c>
      <c r="D26" s="76"/>
      <c r="E26" s="77"/>
    </row>
    <row r="27" spans="1:5" ht="15.75" thickBot="1" x14ac:dyDescent="0.3">
      <c r="A27" s="12" t="s">
        <v>7</v>
      </c>
      <c r="B27" s="19">
        <f>SUM(B23,B26)</f>
        <v>29070.148500000003</v>
      </c>
      <c r="C27" s="69">
        <f>SUM(C23,C26)</f>
        <v>44662.906499999997</v>
      </c>
    </row>
    <row r="28" spans="1:5" s="5" customFormat="1" ht="74.45" customHeight="1" x14ac:dyDescent="0.25">
      <c r="A28" s="11" t="s">
        <v>16</v>
      </c>
      <c r="B28" s="88" t="s">
        <v>17</v>
      </c>
      <c r="C28" s="84"/>
      <c r="D28" s="85" t="s">
        <v>18</v>
      </c>
      <c r="E28" s="85"/>
    </row>
    <row r="29" spans="1:5" s="2" customFormat="1" x14ac:dyDescent="0.25">
      <c r="A29" s="22"/>
      <c r="B29" s="86">
        <v>0</v>
      </c>
      <c r="C29" s="87"/>
      <c r="D29" s="86">
        <v>0</v>
      </c>
      <c r="E29" s="87"/>
    </row>
    <row r="32" spans="1:5" x14ac:dyDescent="0.25">
      <c r="B32" s="22"/>
    </row>
  </sheetData>
  <mergeCells count="5">
    <mergeCell ref="C19:E19"/>
    <mergeCell ref="B28:C28"/>
    <mergeCell ref="D28:E28"/>
    <mergeCell ref="B29:C29"/>
    <mergeCell ref="D29:E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974D-70E1-4EAA-A707-F6E978C464C3}">
  <dimension ref="A2:G35"/>
  <sheetViews>
    <sheetView showGridLines="0" tabSelected="1" workbookViewId="0">
      <selection activeCell="G14" sqref="G14"/>
    </sheetView>
  </sheetViews>
  <sheetFormatPr defaultColWidth="9.140625" defaultRowHeight="15" x14ac:dyDescent="0.25"/>
  <cols>
    <col min="1" max="1" width="71.140625" style="5" customWidth="1"/>
    <col min="2" max="2" width="19.85546875" style="2" customWidth="1"/>
    <col min="3" max="3" width="19.85546875" style="3" customWidth="1"/>
    <col min="4" max="4" width="24.140625" style="4" bestFit="1" customWidth="1"/>
    <col min="5" max="5" width="20.85546875" style="4" bestFit="1" customWidth="1"/>
    <col min="6" max="7" width="20.5703125" style="4" customWidth="1"/>
    <col min="8" max="16384" width="9.140625" style="4"/>
  </cols>
  <sheetData>
    <row r="2" spans="1:7" ht="23.25" x14ac:dyDescent="0.25">
      <c r="A2" s="45" t="s">
        <v>29</v>
      </c>
    </row>
    <row r="4" spans="1:7" x14ac:dyDescent="0.25">
      <c r="A4" s="5" t="s">
        <v>0</v>
      </c>
    </row>
    <row r="5" spans="1:7" x14ac:dyDescent="0.25">
      <c r="B5" s="6" t="s">
        <v>1</v>
      </c>
      <c r="C5" s="7" t="s">
        <v>2</v>
      </c>
      <c r="D5" s="8" t="s">
        <v>3</v>
      </c>
    </row>
    <row r="6" spans="1:7" ht="16.5" thickBot="1" x14ac:dyDescent="0.3">
      <c r="A6" s="9" t="s">
        <v>4</v>
      </c>
      <c r="B6" s="35">
        <v>8797.66</v>
      </c>
      <c r="C6" s="36">
        <v>45227</v>
      </c>
      <c r="D6" s="10" t="s">
        <v>23</v>
      </c>
    </row>
    <row r="7" spans="1:7" ht="16.5" thickBot="1" x14ac:dyDescent="0.3">
      <c r="A7" s="9"/>
      <c r="B7" s="35">
        <v>5732.37</v>
      </c>
      <c r="C7" s="36">
        <v>45227</v>
      </c>
      <c r="D7" s="10" t="s">
        <v>24</v>
      </c>
    </row>
    <row r="8" spans="1:7" ht="16.5" thickBot="1" x14ac:dyDescent="0.3">
      <c r="A8" s="11" t="s">
        <v>6</v>
      </c>
      <c r="B8" s="35">
        <v>39589.49</v>
      </c>
      <c r="C8" s="36">
        <v>45227</v>
      </c>
      <c r="D8" s="10" t="s">
        <v>25</v>
      </c>
    </row>
    <row r="9" spans="1:7" ht="16.5" thickBot="1" x14ac:dyDescent="0.3">
      <c r="A9" s="12" t="s">
        <v>7</v>
      </c>
      <c r="B9" s="37">
        <f>SUM(B6:B8)</f>
        <v>54119.519999999997</v>
      </c>
      <c r="C9" s="4"/>
    </row>
    <row r="10" spans="1:7" x14ac:dyDescent="0.25">
      <c r="A10" s="13"/>
      <c r="B10" s="4"/>
      <c r="C10" s="4"/>
    </row>
    <row r="11" spans="1:7" x14ac:dyDescent="0.25">
      <c r="A11" s="11" t="s">
        <v>8</v>
      </c>
      <c r="B11" s="6" t="s">
        <v>1</v>
      </c>
      <c r="C11" s="7" t="s">
        <v>2</v>
      </c>
      <c r="D11" s="8" t="s">
        <v>20</v>
      </c>
      <c r="E11" s="8" t="s">
        <v>9</v>
      </c>
      <c r="F11" s="8" t="s">
        <v>10</v>
      </c>
      <c r="G11" s="8" t="s">
        <v>11</v>
      </c>
    </row>
    <row r="12" spans="1:7" x14ac:dyDescent="0.25">
      <c r="A12" s="11"/>
      <c r="B12" s="14">
        <v>2400</v>
      </c>
      <c r="C12" s="15">
        <v>45201</v>
      </c>
      <c r="D12" s="16" t="s">
        <v>35</v>
      </c>
      <c r="E12" s="16" t="s">
        <v>36</v>
      </c>
      <c r="F12" s="16" t="s">
        <v>37</v>
      </c>
      <c r="G12" s="16" t="s">
        <v>38</v>
      </c>
    </row>
    <row r="13" spans="1:7" x14ac:dyDescent="0.25">
      <c r="A13" s="11"/>
      <c r="B13" s="14">
        <v>1732</v>
      </c>
      <c r="C13" s="15">
        <v>45007</v>
      </c>
      <c r="D13" s="16" t="s">
        <v>35</v>
      </c>
      <c r="E13" s="16" t="s">
        <v>39</v>
      </c>
      <c r="F13" s="16" t="s">
        <v>40</v>
      </c>
      <c r="G13" s="16" t="s">
        <v>41</v>
      </c>
    </row>
    <row r="14" spans="1:7" x14ac:dyDescent="0.25">
      <c r="A14" s="11"/>
      <c r="B14" s="14"/>
      <c r="C14" s="15"/>
      <c r="D14" s="16"/>
      <c r="E14" s="16"/>
      <c r="F14" s="16"/>
      <c r="G14" s="16"/>
    </row>
    <row r="15" spans="1:7" x14ac:dyDescent="0.25">
      <c r="A15" s="11"/>
      <c r="B15" s="14"/>
      <c r="C15" s="15"/>
      <c r="D15" s="16"/>
      <c r="E15" s="16"/>
      <c r="F15" s="16"/>
      <c r="G15" s="16"/>
    </row>
    <row r="16" spans="1:7" ht="15.75" thickBot="1" x14ac:dyDescent="0.3">
      <c r="A16" s="11"/>
      <c r="B16" s="17"/>
      <c r="C16" s="29"/>
      <c r="D16" s="21"/>
      <c r="E16" s="21"/>
      <c r="F16" s="21"/>
      <c r="G16" s="21"/>
    </row>
    <row r="17" spans="1:7" ht="15.75" thickBot="1" x14ac:dyDescent="0.3">
      <c r="A17" s="28" t="s">
        <v>6</v>
      </c>
      <c r="B17" s="31"/>
      <c r="C17" s="32"/>
      <c r="D17" s="33"/>
      <c r="E17" s="33"/>
      <c r="F17" s="33"/>
      <c r="G17" s="34"/>
    </row>
    <row r="18" spans="1:7" ht="15.75" thickBot="1" x14ac:dyDescent="0.3">
      <c r="A18" s="18" t="s">
        <v>12</v>
      </c>
      <c r="B18" s="30">
        <f>SUM(B12:B17)</f>
        <v>4132</v>
      </c>
    </row>
    <row r="19" spans="1:7" x14ac:dyDescent="0.25">
      <c r="A19" s="20"/>
    </row>
    <row r="20" spans="1:7" x14ac:dyDescent="0.25">
      <c r="A20" s="20"/>
      <c r="C20" s="83" t="s">
        <v>13</v>
      </c>
      <c r="D20" s="83"/>
      <c r="E20" s="83"/>
    </row>
    <row r="21" spans="1:7" ht="15.75" thickBot="1" x14ac:dyDescent="0.3">
      <c r="B21" s="52" t="s">
        <v>1</v>
      </c>
      <c r="C21" s="53" t="s">
        <v>1</v>
      </c>
      <c r="D21" s="54" t="s">
        <v>2</v>
      </c>
      <c r="E21" s="54" t="s">
        <v>3</v>
      </c>
    </row>
    <row r="22" spans="1:7" ht="30.75" thickBot="1" x14ac:dyDescent="0.3">
      <c r="A22" s="48" t="s">
        <v>14</v>
      </c>
      <c r="B22" s="49"/>
      <c r="C22" s="38">
        <f>B6</f>
        <v>8797.66</v>
      </c>
      <c r="D22" s="39">
        <f t="shared" ref="D22:E22" si="0">C6</f>
        <v>45227</v>
      </c>
      <c r="E22" s="25" t="str">
        <f t="shared" si="0"/>
        <v>22/00553/REM 1 of 3</v>
      </c>
    </row>
    <row r="23" spans="1:7" ht="16.5" thickBot="1" x14ac:dyDescent="0.3">
      <c r="A23" s="50"/>
      <c r="B23" s="17"/>
      <c r="C23" s="40">
        <f t="shared" ref="C23:E23" si="1">B7</f>
        <v>5732.37</v>
      </c>
      <c r="D23" s="41">
        <f t="shared" si="1"/>
        <v>45227</v>
      </c>
      <c r="E23" s="42" t="str">
        <f t="shared" si="1"/>
        <v>22/00355/REM 1 of 3</v>
      </c>
    </row>
    <row r="24" spans="1:7" ht="16.5" thickBot="1" x14ac:dyDescent="0.3">
      <c r="A24" s="58" t="s">
        <v>6</v>
      </c>
      <c r="B24" s="59"/>
      <c r="C24" s="38">
        <f t="shared" ref="C24:E24" si="2">B8</f>
        <v>39589.49</v>
      </c>
      <c r="D24" s="39">
        <f t="shared" si="2"/>
        <v>45227</v>
      </c>
      <c r="E24" s="23" t="str">
        <f t="shared" si="2"/>
        <v>22/00553/REM 2 of 3</v>
      </c>
    </row>
    <row r="25" spans="1:7" ht="15.75" thickBot="1" x14ac:dyDescent="0.3">
      <c r="A25" s="55" t="s">
        <v>22</v>
      </c>
      <c r="B25" s="56">
        <f>SUM(B22:B24)</f>
        <v>0</v>
      </c>
      <c r="C25" s="57">
        <f>SUM(C22:C24)</f>
        <v>54119.519999999997</v>
      </c>
    </row>
    <row r="26" spans="1:7" ht="30.75" thickBot="1" x14ac:dyDescent="0.3">
      <c r="A26" s="48" t="s">
        <v>15</v>
      </c>
      <c r="B26" s="49"/>
      <c r="C26" s="38">
        <f>'2022_23'!B24</f>
        <v>5.0000000010186341E-4</v>
      </c>
      <c r="D26" s="39">
        <v>44314</v>
      </c>
      <c r="E26" s="25" t="s">
        <v>26</v>
      </c>
    </row>
    <row r="27" spans="1:7" ht="16.5" thickBot="1" x14ac:dyDescent="0.3">
      <c r="A27" s="50" t="s">
        <v>6</v>
      </c>
      <c r="B27" s="21"/>
      <c r="C27" s="38">
        <f>'2022_23'!B25</f>
        <v>8971.8380000000016</v>
      </c>
      <c r="D27" s="39">
        <v>44497</v>
      </c>
      <c r="E27" s="23" t="s">
        <v>27</v>
      </c>
    </row>
    <row r="28" spans="1:7" ht="16.5" thickBot="1" x14ac:dyDescent="0.3">
      <c r="A28" s="11"/>
      <c r="B28" s="51"/>
      <c r="C28" s="38">
        <v>20098.310000000001</v>
      </c>
      <c r="D28" s="39">
        <v>44679</v>
      </c>
      <c r="E28" s="23" t="s">
        <v>28</v>
      </c>
    </row>
    <row r="29" spans="1:7" ht="15.75" thickBot="1" x14ac:dyDescent="0.3">
      <c r="A29" s="46" t="s">
        <v>22</v>
      </c>
      <c r="B29" s="47">
        <f>SUM(B26:B27)</f>
        <v>0</v>
      </c>
      <c r="C29" s="43">
        <f>SUM(C26:C28)</f>
        <v>29070.148500000003</v>
      </c>
    </row>
    <row r="30" spans="1:7" ht="15.75" thickBot="1" x14ac:dyDescent="0.3">
      <c r="A30" s="12" t="s">
        <v>7</v>
      </c>
      <c r="B30" s="26">
        <f>SUM(B25,B29)</f>
        <v>0</v>
      </c>
      <c r="C30" s="27">
        <f>SUM(C25,C29)</f>
        <v>83189.6685</v>
      </c>
    </row>
    <row r="31" spans="1:7" s="5" customFormat="1" ht="74.45" customHeight="1" x14ac:dyDescent="0.25">
      <c r="A31" s="11" t="s">
        <v>16</v>
      </c>
      <c r="B31" s="88" t="s">
        <v>17</v>
      </c>
      <c r="C31" s="88"/>
      <c r="D31" s="85" t="s">
        <v>18</v>
      </c>
      <c r="E31" s="85"/>
    </row>
    <row r="32" spans="1:7" x14ac:dyDescent="0.25">
      <c r="B32" s="86" t="s">
        <v>21</v>
      </c>
      <c r="C32" s="87"/>
      <c r="D32" s="86" t="s">
        <v>21</v>
      </c>
      <c r="E32" s="87"/>
    </row>
    <row r="35" spans="2:2" x14ac:dyDescent="0.25">
      <c r="B35" s="22"/>
    </row>
  </sheetData>
  <mergeCells count="5">
    <mergeCell ref="C20:E20"/>
    <mergeCell ref="B31:C31"/>
    <mergeCell ref="D31:E31"/>
    <mergeCell ref="B32:C32"/>
    <mergeCell ref="D32:E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2021_22</vt:lpstr>
      <vt:lpstr>2022_23</vt:lpstr>
      <vt:lpstr>2023_24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Hardiman</dc:creator>
  <cp:lastModifiedBy>Jacquie Webster</cp:lastModifiedBy>
  <dcterms:created xsi:type="dcterms:W3CDTF">2022-04-06T09:57:48Z</dcterms:created>
  <dcterms:modified xsi:type="dcterms:W3CDTF">2024-04-15T13:11:35Z</dcterms:modified>
</cp:coreProperties>
</file>